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12" i="1" l="1"/>
  <c r="H12" i="1"/>
  <c r="G12" i="1"/>
  <c r="J5" i="1" l="1"/>
  <c r="I5" i="1"/>
  <c r="H5" i="1"/>
  <c r="G5" i="1"/>
  <c r="E9" i="1" l="1"/>
  <c r="G18" i="1" l="1"/>
  <c r="J18" i="1"/>
  <c r="I18" i="1"/>
  <c r="H18" i="1"/>
  <c r="E18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<sst xmlns="http://schemas.openxmlformats.org/spreadsheetml/2006/main" count="45" uniqueCount="41">
  <si>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</si>
  <si>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</si>
  <si>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</si>
  <si>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</si>
  <si>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</si>
  <si>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</si>
  <si>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</si>
  <si>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</si>
  <si>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</si>
  <si>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</si>
  <si>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</si>
  <si>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</si>
  <si>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</si>
  <si>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</si>
  <si>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</si>
  <si>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</si>
  <si>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</si>
  <si>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</si>
  <si>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</si>
  <si>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</si>
  <si>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</si>
  <si>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</si>
  <si>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</si>
  <si>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Закуска</t>
  </si>
  <si>
    <t>1/200</t>
  </si>
  <si>
    <t>Чай с сахаром, лимоном</t>
  </si>
  <si>
    <t>180/15/7</t>
  </si>
  <si>
    <t>1/100</t>
  </si>
  <si>
    <t>Гарнир</t>
  </si>
  <si>
    <t>Бутерброд с форелью</t>
  </si>
  <si>
    <t>20/18</t>
  </si>
  <si>
    <t>Омлет натуральный с маслом</t>
  </si>
  <si>
    <t>80/5</t>
  </si>
  <si>
    <t>Помидор свежий</t>
  </si>
  <si>
    <t>1/58</t>
  </si>
  <si>
    <t>Рассольник "Ленинградский" со сметаной, курицей</t>
  </si>
  <si>
    <t>11/200/10</t>
  </si>
  <si>
    <t>Бефстроганов</t>
  </si>
  <si>
    <t>25/25</t>
  </si>
  <si>
    <t>Макароны отварные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</si>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</sst>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14</v>
      </c>
      <c r="C1" s="55"/>
      <c r="D1" s="56"/>
      <c r="E1" t="s">
        <v>11</v>
      </c>
      <c r="F1" s="15"/>
      <c r="I1" t="s">
        <v>1</v>
      </c>
      <c r="J1" s="14">
        <v>44859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29</v>
      </c>
      <c r="E4" s="47">
        <v>34.58</v>
      </c>
      <c r="F4" s="46" t="s">
        <v>30</v>
      </c>
      <c r="G4" s="36">
        <v>69.930000000000007</v>
      </c>
      <c r="H4" s="36">
        <v>5.16</v>
      </c>
      <c r="I4" s="36">
        <v>2.14</v>
      </c>
      <c r="J4" s="37">
        <v>7.93</v>
      </c>
    </row>
    <row r="5" spans="1:10" ht="15" thickBot="1" x14ac:dyDescent="0.35">
      <c r="A5" s="6"/>
      <c r="B5" s="1" t="s">
        <v>19</v>
      </c>
      <c r="C5" s="2"/>
      <c r="D5" s="21" t="s">
        <v>31</v>
      </c>
      <c r="E5" s="49">
        <v>19.440000000000001</v>
      </c>
      <c r="F5" s="15" t="s">
        <v>32</v>
      </c>
      <c r="G5" s="36">
        <f>128*0.85</f>
        <v>108.8</v>
      </c>
      <c r="H5" s="36">
        <f>8.7*0.85</f>
        <v>7.3949999999999996</v>
      </c>
      <c r="I5" s="36">
        <f>9.2*0.85</f>
        <v>7.8199999999999994</v>
      </c>
      <c r="J5" s="37">
        <f>2.7*0.85</f>
        <v>2.2949999999999999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9">
        <v>2.52</v>
      </c>
      <c r="F6" s="15" t="s">
        <v>26</v>
      </c>
      <c r="G6" s="36">
        <v>31</v>
      </c>
      <c r="H6" s="36">
        <v>0.3</v>
      </c>
      <c r="I6" s="36">
        <v>0.1</v>
      </c>
      <c r="J6" s="37">
        <v>7.3</v>
      </c>
    </row>
    <row r="7" spans="1:10" ht="15" thickBot="1" x14ac:dyDescent="0.35">
      <c r="A7" s="6"/>
      <c r="B7" s="1"/>
      <c r="C7" s="2"/>
      <c r="D7" s="21"/>
      <c r="E7" s="49"/>
      <c r="F7" s="15"/>
      <c r="G7" s="34"/>
      <c r="H7" s="34"/>
      <c r="I7" s="34"/>
      <c r="J7" s="35"/>
    </row>
    <row r="8" spans="1:10" ht="15" thickBot="1" x14ac:dyDescent="0.35">
      <c r="A8" s="6"/>
      <c r="B8" s="1"/>
      <c r="C8" s="2"/>
      <c r="D8" s="21"/>
      <c r="E8" s="49"/>
      <c r="F8" s="15"/>
      <c r="G8" s="32"/>
      <c r="H8" s="32"/>
      <c r="I8" s="32"/>
      <c r="J8" s="33"/>
    </row>
    <row r="9" spans="1:10" x14ac:dyDescent="0.3">
      <c r="A9" s="4"/>
      <c r="B9" s="10"/>
      <c r="C9" s="5"/>
      <c r="D9" s="20" t="s">
        <v>17</v>
      </c>
      <c r="E9" s="48">
        <f>SUM(E4:E8)</f>
        <v>56.54</v>
      </c>
      <c r="F9" s="26"/>
      <c r="G9" s="26">
        <f>SUM(G4:G8)</f>
        <v>209.73000000000002</v>
      </c>
      <c r="H9" s="16">
        <f>SUM(H4:H8)</f>
        <v>12.855</v>
      </c>
      <c r="I9" s="16">
        <f>SUM(I4:I8)</f>
        <v>10.059999999999999</v>
      </c>
      <c r="J9" s="28">
        <f>SUM(J4:J8)</f>
        <v>17.524999999999999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23</v>
      </c>
      <c r="C12" s="3"/>
      <c r="D12" s="23" t="s">
        <v>33</v>
      </c>
      <c r="E12" s="40">
        <v>7</v>
      </c>
      <c r="F12" s="42" t="s">
        <v>34</v>
      </c>
      <c r="G12" s="36">
        <f>14*0.58</f>
        <v>8.1199999999999992</v>
      </c>
      <c r="H12" s="36">
        <f>0.6*0.58</f>
        <v>0.34799999999999998</v>
      </c>
      <c r="I12" s="36">
        <v>0</v>
      </c>
      <c r="J12" s="37">
        <f>3.8*0.58</f>
        <v>2.2039999999999997</v>
      </c>
    </row>
    <row r="13" spans="1:10" ht="28.8" x14ac:dyDescent="0.3">
      <c r="A13" s="6"/>
      <c r="B13" s="1" t="s">
        <v>18</v>
      </c>
      <c r="C13" s="3"/>
      <c r="D13" s="23" t="s">
        <v>35</v>
      </c>
      <c r="E13" s="40">
        <v>19.86</v>
      </c>
      <c r="F13" s="42" t="s">
        <v>36</v>
      </c>
      <c r="G13" s="52">
        <f>62.5*2.11</f>
        <v>131.875</v>
      </c>
      <c r="H13" s="52">
        <f>2.4*2.11</f>
        <v>5.0639999999999992</v>
      </c>
      <c r="I13" s="52">
        <f>3*2.11</f>
        <v>6.33</v>
      </c>
      <c r="J13" s="53">
        <f>6.2*2.11</f>
        <v>13.081999999999999</v>
      </c>
    </row>
    <row r="14" spans="1:10" x14ac:dyDescent="0.3">
      <c r="A14" s="6"/>
      <c r="B14" s="1" t="s">
        <v>19</v>
      </c>
      <c r="C14" s="3"/>
      <c r="D14" s="51" t="s">
        <v>37</v>
      </c>
      <c r="E14" s="40">
        <v>25.82</v>
      </c>
      <c r="F14" s="42" t="s">
        <v>38</v>
      </c>
      <c r="G14" s="34">
        <f>126/80*100</f>
        <v>157.5</v>
      </c>
      <c r="H14" s="34">
        <f>15.7/80*100</f>
        <v>19.624999999999996</v>
      </c>
      <c r="I14" s="34">
        <f>5.9/80*100</f>
        <v>7.3750000000000009</v>
      </c>
      <c r="J14" s="35">
        <f>2.5/80*100</f>
        <v>3.125</v>
      </c>
    </row>
    <row r="15" spans="1:10" x14ac:dyDescent="0.3">
      <c r="A15" s="6"/>
      <c r="B15" s="1" t="s">
        <v>28</v>
      </c>
      <c r="C15" s="3"/>
      <c r="D15" s="51" t="s">
        <v>39</v>
      </c>
      <c r="E15" s="40">
        <v>5.09</v>
      </c>
      <c r="F15" s="42" t="s">
        <v>27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15</v>
      </c>
      <c r="C16" s="3"/>
      <c r="D16" s="23" t="s">
        <v>40</v>
      </c>
      <c r="E16" s="40">
        <v>8.16</v>
      </c>
      <c r="F16" s="42" t="s">
        <v>24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68.459999999999994</v>
      </c>
      <c r="F18" s="25"/>
      <c r="G18" s="25">
        <f>SUM(G12:G17)</f>
        <v>543.79499999999996</v>
      </c>
      <c r="H18" s="27">
        <f>SUM(H12:H17)</f>
        <v>30.196999999999992</v>
      </c>
      <c r="I18" s="27">
        <f>SUM(I12:I17)</f>
        <v>17.962000000000003</v>
      </c>
      <c r="J18" s="30">
        <f>SUM(J12:J17)</f>
        <v>66.444000000000003</v>
      </c>
    </row>
    <row r="19" spans="1:10" ht="15" thickBot="1" x14ac:dyDescent="0.35">
      <c r="A19" s="7"/>
      <c r="B19" s="8"/>
      <c r="C19" s="8"/>
      <c r="D19" s="22" t="s">
        <v>16</v>
      </c>
      <c r="E19" s="43">
        <v>125</v>
      </c>
      <c r="F19" s="18"/>
      <c r="G19" s="44">
        <f>G9+G18</f>
        <v>753.52499999999998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2022-10-24T06:08:22Z</dcterms:modified>
</cp:coreProperties>
</file>