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6" i="1" l="1"/>
  <c r="I6" i="1"/>
  <c r="H6" i="1"/>
  <c r="G6" i="1"/>
  <c r="J14" i="1" l="1"/>
  <c r="I14" i="1"/>
  <c r="H14" i="1"/>
  <c r="G1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<sst xmlns="http://schemas.openxmlformats.org/spreadsheetml/2006/main" count="50" uniqueCount="46">
  <si>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</si>
  <si>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</si>
  <si>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</si>
  <si>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</si>
  <si>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</si>
  <si>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</si>
  <si>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</si>
  <si>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</si>
  <si>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</si>
  <si>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</si>
  <si>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</si>
  <si>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</si>
  <si>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</si>
  <si>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</si>
  <si>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</si>
  <si>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</si>
  <si>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</si>
  <si>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</si>
  <si>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</si>
  <si>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</si>
  <si>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</si>
  <si>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</si>
  <si>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</si>
  <si>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</si>
  <si>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</si>
  <si>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</si>
  <si>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12,5/200</t>
  </si>
  <si>
    <t>Фрукт</t>
  </si>
  <si>
    <t>1/200</t>
  </si>
  <si>
    <t>Каша молочная "Дружба" с маслом</t>
  </si>
  <si>
    <t>200/20</t>
  </si>
  <si>
    <t>Какао с молоком</t>
  </si>
  <si>
    <t>Яблоко</t>
  </si>
  <si>
    <t>Зеленый горошек</t>
  </si>
  <si>
    <t>Суп картофельный с горохом, курой</t>
  </si>
  <si>
    <t>Гуляш из говядины</t>
  </si>
  <si>
    <t>25/50</t>
  </si>
  <si>
    <t>Рис отварной</t>
  </si>
  <si>
    <t>1/100</t>
  </si>
  <si>
    <t>Сок фруктовый т/п</t>
  </si>
  <si>
    <t>Гарнир</t>
  </si>
  <si>
    <t>1/130</t>
  </si>
  <si>
    <t>Булочка "Звездочка"</t>
  </si>
  <si>
    <t>1/55</t>
  </si>
  <si>
    <t>Выпечка</t>
  </si>
  <si>
    <t>1/36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</si>
</sst>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29</v>
      </c>
      <c r="E4" s="47">
        <v>18.670000000000002</v>
      </c>
      <c r="F4" s="48" t="s">
        <v>30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14</v>
      </c>
      <c r="C5" s="3"/>
      <c r="D5" s="23" t="s">
        <v>31</v>
      </c>
      <c r="E5" s="47">
        <v>10.86</v>
      </c>
      <c r="F5" s="48" t="s">
        <v>28</v>
      </c>
      <c r="G5" s="49">
        <v>111</v>
      </c>
      <c r="H5" s="49">
        <v>4.7</v>
      </c>
      <c r="I5" s="49">
        <v>4</v>
      </c>
      <c r="J5" s="50">
        <v>14.2</v>
      </c>
    </row>
    <row r="6" spans="1:10" ht="15" thickBot="1" x14ac:dyDescent="0.35">
      <c r="A6" s="6"/>
      <c r="B6" s="1" t="s">
        <v>27</v>
      </c>
      <c r="C6" s="3"/>
      <c r="D6" s="23" t="s">
        <v>32</v>
      </c>
      <c r="E6" s="47">
        <v>12.55</v>
      </c>
      <c r="F6" s="48" t="s">
        <v>41</v>
      </c>
      <c r="G6" s="49">
        <f>47*1.3</f>
        <v>61.1</v>
      </c>
      <c r="H6" s="49">
        <f>0.41*1.3</f>
        <v>0.53300000000000003</v>
      </c>
      <c r="I6" s="49">
        <f>0.4*1.3</f>
        <v>0.52</v>
      </c>
      <c r="J6" s="50">
        <f>9.8*1.3</f>
        <v>12.740000000000002</v>
      </c>
    </row>
    <row r="7" spans="1:10" ht="15" thickBot="1" x14ac:dyDescent="0.35">
      <c r="A7" s="6"/>
      <c r="B7" s="1" t="s">
        <v>44</v>
      </c>
      <c r="C7" s="3"/>
      <c r="D7" s="23" t="s">
        <v>42</v>
      </c>
      <c r="E7" s="47">
        <v>15.79</v>
      </c>
      <c r="F7" s="48" t="s">
        <v>43</v>
      </c>
      <c r="G7" s="49">
        <v>210.65</v>
      </c>
      <c r="H7" s="49">
        <v>3.69</v>
      </c>
      <c r="I7" s="49">
        <v>10.67</v>
      </c>
      <c r="J7" s="50">
        <v>25.08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59.04</v>
      </c>
      <c r="F9" s="26"/>
      <c r="G9" s="26">
        <f>SUM(G4:G8)</f>
        <v>563.48</v>
      </c>
      <c r="H9" s="16">
        <f>SUM(H4:H8)</f>
        <v>15.062999999999999</v>
      </c>
      <c r="I9" s="16">
        <f>SUM(I4:I8)</f>
        <v>19.309999999999999</v>
      </c>
      <c r="J9" s="28">
        <f>SUM(J4:J8)</f>
        <v>82.85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33</v>
      </c>
      <c r="E12" s="38">
        <v>6.22</v>
      </c>
      <c r="F12" s="40" t="s">
        <v>45</v>
      </c>
      <c r="G12" s="34">
        <f>58*0.36</f>
        <v>20.88</v>
      </c>
      <c r="H12" s="34">
        <f>3*0.36</f>
        <v>1.08</v>
      </c>
      <c r="I12" s="34">
        <f>0.5*0.36</f>
        <v>0.18</v>
      </c>
      <c r="J12" s="35">
        <f>7.3*0.36</f>
        <v>2.6279999999999997</v>
      </c>
    </row>
    <row r="13" spans="1:10" x14ac:dyDescent="0.3">
      <c r="A13" s="6"/>
      <c r="B13" s="1" t="s">
        <v>18</v>
      </c>
      <c r="C13" s="3"/>
      <c r="D13" s="23" t="s">
        <v>34</v>
      </c>
      <c r="E13" s="38">
        <v>14.42</v>
      </c>
      <c r="F13" s="40" t="s">
        <v>26</v>
      </c>
      <c r="G13" s="34">
        <v>79.567999999999998</v>
      </c>
      <c r="H13" s="34">
        <v>1.48</v>
      </c>
      <c r="I13" s="34">
        <v>4.2080000000000002</v>
      </c>
      <c r="J13" s="35">
        <v>8.8640000000000008</v>
      </c>
    </row>
    <row r="14" spans="1:10" x14ac:dyDescent="0.3">
      <c r="A14" s="6"/>
      <c r="B14" s="1" t="s">
        <v>19</v>
      </c>
      <c r="C14" s="3"/>
      <c r="D14" s="23" t="s">
        <v>35</v>
      </c>
      <c r="E14" s="38">
        <v>24.07</v>
      </c>
      <c r="F14" s="40" t="s">
        <v>36</v>
      </c>
      <c r="G14" s="34">
        <f>151.1*0.75</f>
        <v>113.32499999999999</v>
      </c>
      <c r="H14" s="34">
        <f>14.4*0.75</f>
        <v>10.8</v>
      </c>
      <c r="I14" s="34">
        <f>9.3*0.75</f>
        <v>6.9750000000000005</v>
      </c>
      <c r="J14" s="35">
        <f>2.6*0.75</f>
        <v>1.9500000000000002</v>
      </c>
    </row>
    <row r="15" spans="1:10" x14ac:dyDescent="0.3">
      <c r="A15" s="6"/>
      <c r="B15" s="1" t="s">
        <v>40</v>
      </c>
      <c r="C15" s="3"/>
      <c r="D15" s="23" t="s">
        <v>37</v>
      </c>
      <c r="E15" s="38">
        <v>5.25</v>
      </c>
      <c r="F15" s="40" t="s">
        <v>38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 t="s">
        <v>14</v>
      </c>
      <c r="C16" s="3"/>
      <c r="D16" s="23" t="s">
        <v>39</v>
      </c>
      <c r="E16" s="38">
        <v>14</v>
      </c>
      <c r="F16" s="40" t="s">
        <v>28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65.960000000000008</v>
      </c>
      <c r="F18" s="25"/>
      <c r="G18" s="25">
        <f>SUM(G12:G17)</f>
        <v>470.87299999999999</v>
      </c>
      <c r="H18" s="27">
        <f>SUM(H12:H17)</f>
        <v>18.12</v>
      </c>
      <c r="I18" s="27">
        <f>SUM(I12:I17)</f>
        <v>12.052999999999999</v>
      </c>
      <c r="J18" s="30">
        <f>SUM(J12:J17)</f>
        <v>70.242000000000004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</v>
      </c>
      <c r="F19" s="18"/>
      <c r="G19" s="42">
        <f>G9+G18</f>
        <v>1034.3530000000001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2022-04-15T06:38:14Z</dcterms:modified>
</cp:coreProperties>
</file>