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7" i="1" l="1"/>
  <c r="H7" i="1"/>
  <c r="G7" i="1"/>
  <c r="H6" i="1" l="1"/>
  <c r="G6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<sst xmlns="http://schemas.openxmlformats.org/spreadsheetml/2006/main" count="48" uniqueCount="44">
  <si>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</si>
  <si>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</si>
  <si>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</si>
  <si>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</si>
  <si>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</si>
  <si>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</si>
  <si>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</si>
  <si>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</si>
  <si>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</si>
  <si>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</si>
  <si>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</si>
  <si>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</si>
  <si>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</si>
  <si>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</si>
  <si>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</si>
  <si>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</si>
  <si>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</si>
  <si>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</si>
  <si>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</si>
  <si>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</si>
  <si>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</si>
  <si>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</si>
  <si>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</si>
  <si>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</si>
  <si>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</si>
  <si>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</si>
  <si>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</si>
  <si>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</si>
  <si>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</si>
  <si>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Фрукт</t>
  </si>
  <si>
    <t>Пудинг творожный со сгущенкой</t>
  </si>
  <si>
    <t>100/30</t>
  </si>
  <si>
    <t>Напиток кофейный</t>
  </si>
  <si>
    <t>Мандарин</t>
  </si>
  <si>
    <t>1/80</t>
  </si>
  <si>
    <t>Мармелад "Крут Фрут"</t>
  </si>
  <si>
    <t>1/30</t>
  </si>
  <si>
    <t>Кондитерка</t>
  </si>
  <si>
    <t>Огурец свежий</t>
  </si>
  <si>
    <t>1/18</t>
  </si>
  <si>
    <t>Суп картофельный с крупой, рыбой</t>
  </si>
  <si>
    <t>19/200</t>
  </si>
  <si>
    <t>Жаркое по-домашнему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</si>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</sst>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30</v>
      </c>
      <c r="E4" s="47">
        <v>29.83</v>
      </c>
      <c r="F4" s="46" t="s">
        <v>31</v>
      </c>
      <c r="G4" s="36">
        <v>177</v>
      </c>
      <c r="H4" s="36">
        <v>7.7</v>
      </c>
      <c r="I4" s="36">
        <v>7</v>
      </c>
      <c r="J4" s="37">
        <v>21.3</v>
      </c>
    </row>
    <row r="5" spans="1:10" ht="15" thickBot="1" x14ac:dyDescent="0.35">
      <c r="A5" s="6"/>
      <c r="B5" s="1" t="s">
        <v>15</v>
      </c>
      <c r="C5" s="2"/>
      <c r="D5" s="21" t="s">
        <v>32</v>
      </c>
      <c r="E5" s="49">
        <v>8.2100000000000009</v>
      </c>
      <c r="F5" s="15" t="s">
        <v>18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29</v>
      </c>
      <c r="C6" s="2"/>
      <c r="D6" s="21" t="s">
        <v>33</v>
      </c>
      <c r="E6" s="49">
        <v>9.2799999999999994</v>
      </c>
      <c r="F6" s="15" t="s">
        <v>34</v>
      </c>
      <c r="G6" s="32">
        <f>53*0.8</f>
        <v>42.400000000000006</v>
      </c>
      <c r="H6" s="32">
        <f>0.81*0.8</f>
        <v>0.64800000000000013</v>
      </c>
      <c r="I6" s="32">
        <v>0.31</v>
      </c>
      <c r="J6" s="33">
        <v>11.54</v>
      </c>
    </row>
    <row r="7" spans="1:10" ht="15" thickBot="1" x14ac:dyDescent="0.35">
      <c r="A7" s="6"/>
      <c r="B7" s="1" t="s">
        <v>37</v>
      </c>
      <c r="C7" s="2"/>
      <c r="D7" s="21" t="s">
        <v>35</v>
      </c>
      <c r="E7" s="49">
        <v>10.199999999999999</v>
      </c>
      <c r="F7" s="15" t="s">
        <v>36</v>
      </c>
      <c r="G7" s="32">
        <f>310*0.3</f>
        <v>93</v>
      </c>
      <c r="H7" s="32">
        <f>2/100*30</f>
        <v>0.6</v>
      </c>
      <c r="I7" s="32">
        <v>0</v>
      </c>
      <c r="J7" s="33">
        <f>76/100*30</f>
        <v>22.8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58.69</v>
      </c>
      <c r="F9" s="26"/>
      <c r="G9" s="26">
        <f>SUM(G4:G8)</f>
        <v>426.13</v>
      </c>
      <c r="H9" s="16">
        <f>SUM(H4:H8)</f>
        <v>12.687999999999999</v>
      </c>
      <c r="I9" s="16">
        <f>SUM(I4:I8)</f>
        <v>10.029999999999999</v>
      </c>
      <c r="J9" s="28">
        <f>SUM(J4:J8)</f>
        <v>75.169999999999987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38</v>
      </c>
      <c r="E12" s="40">
        <v>3.61</v>
      </c>
      <c r="F12" s="42" t="s">
        <v>39</v>
      </c>
      <c r="G12" s="34">
        <f>15*0.18</f>
        <v>2.6999999999999997</v>
      </c>
      <c r="H12" s="34">
        <f>0.8*0.18</f>
        <v>0.14399999999999999</v>
      </c>
      <c r="I12" s="34">
        <f>0.1*0.18</f>
        <v>1.7999999999999999E-2</v>
      </c>
      <c r="J12" s="35">
        <f>2.8*0.18</f>
        <v>0.504</v>
      </c>
    </row>
    <row r="13" spans="1:10" x14ac:dyDescent="0.3">
      <c r="A13" s="6"/>
      <c r="B13" s="1" t="s">
        <v>20</v>
      </c>
      <c r="C13" s="3"/>
      <c r="D13" s="23" t="s">
        <v>40</v>
      </c>
      <c r="E13" s="40">
        <v>16.190000000000001</v>
      </c>
      <c r="F13" s="42" t="s">
        <v>41</v>
      </c>
      <c r="G13" s="34">
        <v>106.4</v>
      </c>
      <c r="H13" s="34">
        <v>5.2</v>
      </c>
      <c r="I13" s="34">
        <v>0.6</v>
      </c>
      <c r="J13" s="35">
        <v>19.8</v>
      </c>
    </row>
    <row r="14" spans="1:10" x14ac:dyDescent="0.3">
      <c r="A14" s="6"/>
      <c r="B14" s="1" t="s">
        <v>21</v>
      </c>
      <c r="C14" s="3"/>
      <c r="D14" s="23" t="s">
        <v>42</v>
      </c>
      <c r="E14" s="40">
        <v>35.19</v>
      </c>
      <c r="F14" s="42" t="s">
        <v>43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15</v>
      </c>
      <c r="C15" s="3"/>
      <c r="D15" s="23" t="s">
        <v>28</v>
      </c>
      <c r="E15" s="40">
        <v>1.32</v>
      </c>
      <c r="F15" s="42" t="s">
        <v>18</v>
      </c>
      <c r="G15" s="32">
        <v>41.7</v>
      </c>
      <c r="H15" s="32">
        <v>0.2</v>
      </c>
      <c r="I15" s="32">
        <v>0.1</v>
      </c>
      <c r="J15" s="33">
        <v>10.8</v>
      </c>
    </row>
    <row r="16" spans="1:10" x14ac:dyDescent="0.3">
      <c r="A16" s="6"/>
      <c r="B16" s="1" t="s">
        <v>22</v>
      </c>
      <c r="C16" s="2"/>
      <c r="D16" s="21" t="s">
        <v>23</v>
      </c>
      <c r="E16" s="40">
        <v>2</v>
      </c>
      <c r="F16" s="50" t="s">
        <v>27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58.309999999999995</v>
      </c>
      <c r="F17" s="25"/>
      <c r="G17" s="25">
        <f>SUM(G12:G16)</f>
        <v>492.40000000000003</v>
      </c>
      <c r="H17" s="27">
        <f>SUM(H12:H16)</f>
        <v>17.603999999999999</v>
      </c>
      <c r="I17" s="27">
        <f>SUM(I12:I16)</f>
        <v>20.408000000000001</v>
      </c>
      <c r="J17" s="30">
        <f>SUM(J12:J16)</f>
        <v>46.753999999999998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117</v>
      </c>
      <c r="F18" s="18"/>
      <c r="G18" s="44">
        <f>G9+G17</f>
        <v>918.53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2022-01-27T06:27:03Z</dcterms:modified>
</cp:coreProperties>
</file>