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7" i="1" l="1"/>
  <c r="I7" i="1"/>
  <c r="H7" i="1"/>
  <c r="G7" i="1"/>
  <c r="J5" i="1" l="1"/>
  <c r="I5" i="1"/>
  <c r="H5" i="1"/>
  <c r="G5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<sst xmlns="http://schemas.openxmlformats.org/spreadsheetml/2006/main" count="51" uniqueCount="44">
  <si>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</si>
  <si>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</si>
  <si>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</si>
  <si>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</si>
  <si>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</si>
  <si>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</si>
  <si>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</si>
  <si>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</si>
  <si>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</si>
  <si>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</si>
  <si>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</si>
  <si>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</si>
  <si>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</si>
  <si>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</si>
  <si>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</si>
  <si>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</si>
  <si>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</si>
  <si>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</si>
  <si>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</si>
  <si>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</si>
  <si>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</si>
  <si>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</si>
  <si>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</si>
  <si>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</si>
  <si>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</si>
  <si>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</si>
  <si>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</si>
  <si>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1/100</t>
  </si>
  <si>
    <t>Закуска</t>
  </si>
  <si>
    <t>Гарнир</t>
  </si>
  <si>
    <t>Зеленый горошек</t>
  </si>
  <si>
    <t>1/59</t>
  </si>
  <si>
    <t>Запеканка картофельная с печенью</t>
  </si>
  <si>
    <t>1/121,5</t>
  </si>
  <si>
    <t>Чай с сахаром</t>
  </si>
  <si>
    <t>Яблоко</t>
  </si>
  <si>
    <t>Фрукт</t>
  </si>
  <si>
    <t>Огурец свежий</t>
  </si>
  <si>
    <t>1/24</t>
  </si>
  <si>
    <t>Суп с яичными хлопьями</t>
  </si>
  <si>
    <t>Бефстроганов</t>
  </si>
  <si>
    <t>25/25</t>
  </si>
  <si>
    <t>Макароны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</si>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</sst>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28</v>
      </c>
      <c r="C4" s="5"/>
      <c r="D4" s="20" t="s">
        <v>30</v>
      </c>
      <c r="E4" s="47">
        <v>10.210000000000001</v>
      </c>
      <c r="F4" s="46" t="s">
        <v>31</v>
      </c>
      <c r="G4" s="36">
        <f>108/40*59</f>
        <v>159.30000000000001</v>
      </c>
      <c r="H4" s="36">
        <f>0.7/40*59</f>
        <v>1.0325</v>
      </c>
      <c r="I4" s="36">
        <f>8.1/40*59</f>
        <v>11.9475</v>
      </c>
      <c r="J4" s="37">
        <f>7.9/40*59</f>
        <v>11.6525</v>
      </c>
    </row>
    <row r="5" spans="1:10" ht="15" thickBot="1" x14ac:dyDescent="0.35">
      <c r="A5" s="6"/>
      <c r="B5" s="1" t="s">
        <v>21</v>
      </c>
      <c r="C5" s="2"/>
      <c r="D5" s="21" t="s">
        <v>32</v>
      </c>
      <c r="E5" s="49">
        <v>22.02</v>
      </c>
      <c r="F5" s="15" t="s">
        <v>33</v>
      </c>
      <c r="G5" s="32">
        <f>123.5/100*121.5</f>
        <v>150.05250000000001</v>
      </c>
      <c r="H5" s="32">
        <f>10.1*1.215</f>
        <v>12.2715</v>
      </c>
      <c r="I5" s="32">
        <f>5.9*1.215</f>
        <v>7.1685000000000008</v>
      </c>
      <c r="J5" s="33">
        <f>8.2*1.2125</f>
        <v>9.942499999999999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9">
        <v>1.1200000000000001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36</v>
      </c>
      <c r="C7" s="2"/>
      <c r="D7" s="21" t="s">
        <v>35</v>
      </c>
      <c r="E7" s="49">
        <v>19.3</v>
      </c>
      <c r="F7" s="15" t="s">
        <v>18</v>
      </c>
      <c r="G7" s="32">
        <f>47*2</f>
        <v>94</v>
      </c>
      <c r="H7" s="32">
        <f>0.41*2</f>
        <v>0.82</v>
      </c>
      <c r="I7" s="32">
        <f>0.4*2</f>
        <v>0.8</v>
      </c>
      <c r="J7" s="33">
        <f>9.8*2</f>
        <v>19.600000000000001</v>
      </c>
    </row>
    <row r="8" spans="1:10" ht="15" thickBot="1" x14ac:dyDescent="0.35">
      <c r="A8" s="6"/>
      <c r="B8" s="1" t="s">
        <v>19</v>
      </c>
      <c r="C8" s="2"/>
      <c r="D8" s="21" t="s">
        <v>25</v>
      </c>
      <c r="E8" s="49">
        <v>1.35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54.000000000000007</v>
      </c>
      <c r="F9" s="26"/>
      <c r="G9" s="26">
        <f>SUM(G4:G8)</f>
        <v>477.78250000000003</v>
      </c>
      <c r="H9" s="16">
        <f>SUM(H4:H8)</f>
        <v>15.364000000000001</v>
      </c>
      <c r="I9" s="16">
        <f>SUM(I4:I8)</f>
        <v>20.136000000000003</v>
      </c>
      <c r="J9" s="28">
        <f>SUM(J4:J8)</f>
        <v>59.924999999999997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28</v>
      </c>
      <c r="C12" s="3"/>
      <c r="D12" s="23" t="s">
        <v>37</v>
      </c>
      <c r="E12" s="40">
        <v>4.66</v>
      </c>
      <c r="F12" s="42" t="s">
        <v>38</v>
      </c>
      <c r="G12" s="34">
        <f>15/100*24</f>
        <v>3.5999999999999996</v>
      </c>
      <c r="H12" s="34">
        <f>0.8/100*24</f>
        <v>0.192</v>
      </c>
      <c r="I12" s="34">
        <f>0.1/100*24</f>
        <v>2.4E-2</v>
      </c>
      <c r="J12" s="35">
        <f>2.8/100*24</f>
        <v>0.67199999999999993</v>
      </c>
    </row>
    <row r="13" spans="1:10" x14ac:dyDescent="0.3">
      <c r="A13" s="6"/>
      <c r="B13" s="1" t="s">
        <v>20</v>
      </c>
      <c r="C13" s="3"/>
      <c r="D13" s="23" t="s">
        <v>39</v>
      </c>
      <c r="E13" s="40">
        <v>10.15</v>
      </c>
      <c r="F13" s="42" t="s">
        <v>18</v>
      </c>
      <c r="G13" s="34">
        <v>166</v>
      </c>
      <c r="H13" s="34">
        <v>13.8</v>
      </c>
      <c r="I13" s="34">
        <v>8.6</v>
      </c>
      <c r="J13" s="35">
        <v>6.4</v>
      </c>
    </row>
    <row r="14" spans="1:10" x14ac:dyDescent="0.3">
      <c r="A14" s="6"/>
      <c r="B14" s="1" t="s">
        <v>21</v>
      </c>
      <c r="C14" s="3"/>
      <c r="D14" s="23" t="s">
        <v>40</v>
      </c>
      <c r="E14" s="40">
        <v>24.73</v>
      </c>
      <c r="F14" s="42" t="s">
        <v>41</v>
      </c>
      <c r="G14" s="34">
        <f>126/80*50</f>
        <v>78.75</v>
      </c>
      <c r="H14" s="34">
        <f>15.7/80*50</f>
        <v>9.8124999999999982</v>
      </c>
      <c r="I14" s="34">
        <f>5.9/80*50</f>
        <v>3.6875000000000004</v>
      </c>
      <c r="J14" s="35">
        <f>2.5/80*50</f>
        <v>1.5625</v>
      </c>
    </row>
    <row r="15" spans="1:10" x14ac:dyDescent="0.3">
      <c r="A15" s="6"/>
      <c r="B15" s="1" t="s">
        <v>29</v>
      </c>
      <c r="C15" s="3"/>
      <c r="D15" s="23" t="s">
        <v>42</v>
      </c>
      <c r="E15" s="40">
        <v>4.79</v>
      </c>
      <c r="F15" s="42" t="s">
        <v>27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15</v>
      </c>
      <c r="C16" s="3"/>
      <c r="D16" s="23" t="s">
        <v>43</v>
      </c>
      <c r="E16" s="40">
        <v>7.33</v>
      </c>
      <c r="F16" s="42" t="s">
        <v>18</v>
      </c>
      <c r="G16" s="34">
        <v>80.599999999999994</v>
      </c>
      <c r="H16" s="34">
        <v>0.1</v>
      </c>
      <c r="I16" s="34">
        <v>0.04</v>
      </c>
      <c r="J16" s="35">
        <v>21.2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2.34</v>
      </c>
      <c r="F17" s="41" t="s">
        <v>24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54</v>
      </c>
      <c r="F18" s="25"/>
      <c r="G18" s="25">
        <f>SUM(G12:G17)</f>
        <v>514.05000000000007</v>
      </c>
      <c r="H18" s="27">
        <f>SUM(H12:H17)</f>
        <v>28.864499999999996</v>
      </c>
      <c r="I18" s="27">
        <f>SUM(I12:I17)</f>
        <v>16.608499999999999</v>
      </c>
      <c r="J18" s="30">
        <f>SUM(J12:J17)</f>
        <v>63.067499999999995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108</v>
      </c>
      <c r="F19" s="18"/>
      <c r="G19" s="44">
        <f>G9+G18</f>
        <v>991.8325000000001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2021-12-17T06:54:36Z</dcterms:modified>
</cp:coreProperties>
</file>