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4" i="1" l="1"/>
  <c r="I4" i="1"/>
  <c r="H4" i="1"/>
  <c r="G4" i="1"/>
  <c r="J14" i="1" l="1"/>
  <c r="I14" i="1"/>
  <c r="H14" i="1"/>
  <c r="G14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<sst xmlns="http://schemas.openxmlformats.org/spreadsheetml/2006/main" count="51" uniqueCount="45">
  <si>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</si>
  <si>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</si>
  <si>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</si>
  <si>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</si>
  <si>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</si>
  <si>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</si>
  <si>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</si>
  <si>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</si>
  <si>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</si>
  <si>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</si>
  <si>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</si>
  <si>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</si>
  <si>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</si>
  <si>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</si>
  <si>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</si>
  <si>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</si>
  <si>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</si>
  <si>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</si>
  <si>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</si>
  <si>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</si>
  <si>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</si>
  <si>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</si>
  <si>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</si>
  <si>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</si>
  <si>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</si>
  <si>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</si>
  <si>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</si>
  <si>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1/100</t>
  </si>
  <si>
    <t>Гарнир</t>
  </si>
  <si>
    <t>Суп картофельный с вермишелью</t>
  </si>
  <si>
    <t>Гуляш из говядины</t>
  </si>
  <si>
    <t>25/50</t>
  </si>
  <si>
    <t>Пюре картофельное</t>
  </si>
  <si>
    <t>Компот из клубники</t>
  </si>
  <si>
    <t>Огурец свежий</t>
  </si>
  <si>
    <t>Птица, тушенная в соусе сметанном</t>
  </si>
  <si>
    <t>50/50</t>
  </si>
  <si>
    <t>Рис отварной</t>
  </si>
  <si>
    <t>Чай с сахаром, лимоном</t>
  </si>
  <si>
    <t>200/7</t>
  </si>
  <si>
    <t>Груша</t>
  </si>
  <si>
    <t>Фрукт</t>
  </si>
  <si>
    <t>Закуска</t>
  </si>
  <si>
    <t>1/110 1/2шт</t>
  </si>
  <si>
    <t>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</si>
</sst>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14</v>
      </c>
      <c r="C1" s="54"/>
      <c r="D1" s="55"/>
      <c r="E1" t="s">
        <v>11</v>
      </c>
      <c r="F1" s="15"/>
      <c r="I1" t="s">
        <v>1</v>
      </c>
      <c r="J1" s="14">
        <v>44546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42</v>
      </c>
      <c r="C4" s="5"/>
      <c r="D4" s="20" t="s">
        <v>34</v>
      </c>
      <c r="E4" s="47">
        <v>7.44</v>
      </c>
      <c r="F4" s="46" t="s">
        <v>44</v>
      </c>
      <c r="G4" s="36">
        <f>15/100*38</f>
        <v>5.7</v>
      </c>
      <c r="H4" s="36">
        <f>0.8/100*38</f>
        <v>0.30399999999999999</v>
      </c>
      <c r="I4" s="36">
        <f>0.1/100*38</f>
        <v>3.7999999999999999E-2</v>
      </c>
      <c r="J4" s="37">
        <f>2.8/100*38</f>
        <v>1.0639999999999998</v>
      </c>
    </row>
    <row r="5" spans="1:10" ht="15" thickBot="1" x14ac:dyDescent="0.35">
      <c r="A5" s="6"/>
      <c r="B5" s="1" t="s">
        <v>21</v>
      </c>
      <c r="C5" s="2"/>
      <c r="D5" s="21" t="s">
        <v>35</v>
      </c>
      <c r="E5" s="49">
        <v>21.72</v>
      </c>
      <c r="F5" s="15" t="s">
        <v>36</v>
      </c>
      <c r="G5" s="32">
        <v>143.79</v>
      </c>
      <c r="H5" s="32">
        <v>6.94</v>
      </c>
      <c r="I5" s="32">
        <v>10.8</v>
      </c>
      <c r="J5" s="33">
        <v>5.01</v>
      </c>
    </row>
    <row r="6" spans="1:10" ht="15" thickBot="1" x14ac:dyDescent="0.35">
      <c r="A6" s="6"/>
      <c r="B6" s="1" t="s">
        <v>28</v>
      </c>
      <c r="C6" s="2"/>
      <c r="D6" s="21" t="s">
        <v>37</v>
      </c>
      <c r="E6" s="49">
        <v>4.32</v>
      </c>
      <c r="F6" s="15" t="s">
        <v>27</v>
      </c>
      <c r="G6" s="32">
        <v>116</v>
      </c>
      <c r="H6" s="32">
        <v>2.2000000000000002</v>
      </c>
      <c r="I6" s="32">
        <v>0.5</v>
      </c>
      <c r="J6" s="33">
        <v>24.9</v>
      </c>
    </row>
    <row r="7" spans="1:10" ht="15" thickBot="1" x14ac:dyDescent="0.35">
      <c r="A7" s="6"/>
      <c r="B7" s="1" t="s">
        <v>15</v>
      </c>
      <c r="C7" s="2"/>
      <c r="D7" s="21" t="s">
        <v>38</v>
      </c>
      <c r="E7" s="49">
        <v>2.5</v>
      </c>
      <c r="F7" s="52" t="s">
        <v>39</v>
      </c>
      <c r="G7" s="32">
        <v>31</v>
      </c>
      <c r="H7" s="32">
        <v>0.3</v>
      </c>
      <c r="I7" s="32">
        <v>0.1</v>
      </c>
      <c r="J7" s="33">
        <v>7.3</v>
      </c>
    </row>
    <row r="8" spans="1:10" ht="15" thickBot="1" x14ac:dyDescent="0.35">
      <c r="A8" s="6"/>
      <c r="B8" s="1" t="s">
        <v>41</v>
      </c>
      <c r="C8" s="2"/>
      <c r="D8" s="21" t="s">
        <v>40</v>
      </c>
      <c r="E8" s="49">
        <v>16.670000000000002</v>
      </c>
      <c r="F8" s="52" t="s">
        <v>43</v>
      </c>
      <c r="G8" s="50">
        <f>47*1.1</f>
        <v>51.7</v>
      </c>
      <c r="H8" s="50">
        <f>0.4*1.1</f>
        <v>0.44000000000000006</v>
      </c>
      <c r="I8" s="50">
        <f>0.3*1.1</f>
        <v>0.33</v>
      </c>
      <c r="J8" s="51">
        <f>10.3*1.1</f>
        <v>11.330000000000002</v>
      </c>
    </row>
    <row r="9" spans="1:10" ht="15" thickBot="1" x14ac:dyDescent="0.35">
      <c r="A9" s="6"/>
      <c r="B9" s="1" t="s">
        <v>19</v>
      </c>
      <c r="C9" s="2"/>
      <c r="D9" s="21" t="s">
        <v>25</v>
      </c>
      <c r="E9" s="49">
        <v>1.35</v>
      </c>
      <c r="F9" s="15" t="s">
        <v>26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54.000000000000007</v>
      </c>
      <c r="F10" s="26"/>
      <c r="G10" s="26">
        <f>SUM(G4:G9)</f>
        <v>380.92</v>
      </c>
      <c r="H10" s="16">
        <f>SUM(H4:H9)</f>
        <v>11.224</v>
      </c>
      <c r="I10" s="16">
        <f>SUM(I4:I9)</f>
        <v>11.888</v>
      </c>
      <c r="J10" s="28">
        <f>SUM(J4:J9)</f>
        <v>57.533999999999999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20</v>
      </c>
      <c r="C13" s="3"/>
      <c r="D13" s="23" t="s">
        <v>29</v>
      </c>
      <c r="E13" s="40">
        <v>9.7899999999999991</v>
      </c>
      <c r="F13" s="42" t="s">
        <v>18</v>
      </c>
      <c r="G13" s="34">
        <v>62</v>
      </c>
      <c r="H13" s="34">
        <v>1.6</v>
      </c>
      <c r="I13" s="34">
        <v>1.4</v>
      </c>
      <c r="J13" s="35">
        <v>11.2</v>
      </c>
    </row>
    <row r="14" spans="1:10" x14ac:dyDescent="0.3">
      <c r="A14" s="6"/>
      <c r="B14" s="1" t="s">
        <v>21</v>
      </c>
      <c r="C14" s="3"/>
      <c r="D14" s="23" t="s">
        <v>30</v>
      </c>
      <c r="E14" s="40">
        <v>23.93</v>
      </c>
      <c r="F14" s="42" t="s">
        <v>31</v>
      </c>
      <c r="G14" s="34">
        <f>151.1/100*75</f>
        <v>113.32499999999999</v>
      </c>
      <c r="H14" s="34">
        <f>14.4/100*75</f>
        <v>10.8</v>
      </c>
      <c r="I14" s="34">
        <f>9.3/100*75</f>
        <v>6.9750000000000014</v>
      </c>
      <c r="J14" s="35">
        <f>2.6/100*75</f>
        <v>1.9500000000000002</v>
      </c>
    </row>
    <row r="15" spans="1:10" x14ac:dyDescent="0.3">
      <c r="A15" s="6"/>
      <c r="B15" s="1" t="s">
        <v>28</v>
      </c>
      <c r="C15" s="3"/>
      <c r="D15" s="23" t="s">
        <v>32</v>
      </c>
      <c r="E15" s="40">
        <v>10.31</v>
      </c>
      <c r="F15" s="42" t="s">
        <v>27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33</v>
      </c>
      <c r="E16" s="40">
        <v>7.63</v>
      </c>
      <c r="F16" s="42" t="s">
        <v>18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2.34</v>
      </c>
      <c r="F17" s="41" t="s">
        <v>24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SUM(E13:E17)</f>
        <v>54</v>
      </c>
      <c r="F18" s="25"/>
      <c r="G18" s="25">
        <f>SUM(G13:G17)</f>
        <v>386.95800000000003</v>
      </c>
      <c r="H18" s="27">
        <f>SUM(H13:H17)</f>
        <v>16.227</v>
      </c>
      <c r="I18" s="27">
        <f>SUM(I13:I17)</f>
        <v>13.032000000000002</v>
      </c>
      <c r="J18" s="30">
        <f>SUM(J13:J17)</f>
        <v>53.05</v>
      </c>
    </row>
    <row r="19" spans="1:10" ht="15" thickBot="1" x14ac:dyDescent="0.35">
      <c r="A19" s="7"/>
      <c r="B19" s="8"/>
      <c r="C19" s="8"/>
      <c r="D19" s="22" t="s">
        <v>16</v>
      </c>
      <c r="E19" s="43">
        <f>E10+E18</f>
        <v>108</v>
      </c>
      <c r="F19" s="18"/>
      <c r="G19" s="44">
        <f>G10+G18</f>
        <v>767.87800000000004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2021-12-15T06:41:59Z</dcterms:modified>
</cp:coreProperties>
</file>