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6" i="1" l="1"/>
  <c r="I6" i="1"/>
  <c r="H6" i="1"/>
  <c r="G6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<sst xmlns="http://schemas.openxmlformats.org/spreadsheetml/2006/main" count="49" uniqueCount="45">
  <si>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</si>
  <si>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</si>
  <si>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</si>
  <si>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</si>
  <si>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</si>
  <si>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</si>
  <si>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</si>
  <si>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</si>
  <si>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</si>
  <si>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</si>
  <si>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</si>
  <si>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</si>
  <si>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</si>
  <si>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</si>
  <si>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</si>
  <si>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</si>
  <si>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</si>
  <si>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</si>
  <si>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</si>
  <si>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</si>
  <si>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</si>
  <si>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</si>
  <si>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</si>
  <si>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</si>
  <si>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</si>
  <si>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</si>
  <si>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</si>
  <si>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</si>
  <si>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Закуска</t>
  </si>
  <si>
    <t>Помидор свежий</t>
  </si>
  <si>
    <t>Фрукт</t>
  </si>
  <si>
    <t>Кондитерка</t>
  </si>
  <si>
    <t>Запеканка творожная с соусом клубничным</t>
  </si>
  <si>
    <t>100/25</t>
  </si>
  <si>
    <t>Какао с молоком</t>
  </si>
  <si>
    <t>Груша</t>
  </si>
  <si>
    <t>1/105 1/2 шт</t>
  </si>
  <si>
    <t>Печенье "Чоко-Пай"</t>
  </si>
  <si>
    <t>1/28</t>
  </si>
  <si>
    <t>1/21</t>
  </si>
  <si>
    <t>Щи из свежей капусты со сметаной</t>
  </si>
  <si>
    <t>200/10</t>
  </si>
  <si>
    <t>Плов из куры</t>
  </si>
  <si>
    <t>50/100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</si>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</sst>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22</v>
      </c>
      <c r="C4" s="5"/>
      <c r="D4" s="20" t="s">
        <v>32</v>
      </c>
      <c r="E4" s="47">
        <v>19.03</v>
      </c>
      <c r="F4" s="46" t="s">
        <v>33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16</v>
      </c>
      <c r="C5" s="2"/>
      <c r="D5" s="21" t="s">
        <v>34</v>
      </c>
      <c r="E5" s="49">
        <v>9.0299999999999994</v>
      </c>
      <c r="F5" s="15" t="s">
        <v>19</v>
      </c>
      <c r="G5" s="32">
        <v>111</v>
      </c>
      <c r="H5" s="32">
        <v>4.7</v>
      </c>
      <c r="I5" s="32">
        <v>4</v>
      </c>
      <c r="J5" s="33">
        <v>14.2</v>
      </c>
    </row>
    <row r="6" spans="1:10" ht="15" thickBot="1" x14ac:dyDescent="0.35">
      <c r="A6" s="6"/>
      <c r="B6" s="1" t="s">
        <v>30</v>
      </c>
      <c r="C6" s="2"/>
      <c r="D6" s="21" t="s">
        <v>35</v>
      </c>
      <c r="E6" s="49">
        <v>15.91</v>
      </c>
      <c r="F6" s="52" t="s">
        <v>36</v>
      </c>
      <c r="G6" s="32">
        <f>47*1.05</f>
        <v>49.35</v>
      </c>
      <c r="H6" s="32">
        <f>0.4*1.05</f>
        <v>0.42000000000000004</v>
      </c>
      <c r="I6" s="32">
        <f>0.3*1.05</f>
        <v>0.315</v>
      </c>
      <c r="J6" s="33">
        <f>10.3*1.05</f>
        <v>10.815000000000001</v>
      </c>
    </row>
    <row r="7" spans="1:10" ht="15" thickBot="1" x14ac:dyDescent="0.35">
      <c r="A7" s="6"/>
      <c r="B7" s="1" t="s">
        <v>31</v>
      </c>
      <c r="C7" s="2"/>
      <c r="D7" s="21" t="s">
        <v>37</v>
      </c>
      <c r="E7" s="49">
        <v>8.68</v>
      </c>
      <c r="F7" s="15" t="s">
        <v>38</v>
      </c>
      <c r="G7" s="50">
        <v>124.6</v>
      </c>
      <c r="H7" s="50">
        <v>1.0920000000000001</v>
      </c>
      <c r="I7" s="50">
        <v>5.1239999999999997</v>
      </c>
      <c r="J7" s="51">
        <v>18.564</v>
      </c>
    </row>
    <row r="8" spans="1:10" ht="15" thickBot="1" x14ac:dyDescent="0.35">
      <c r="A8" s="6"/>
      <c r="B8" s="1" t="s">
        <v>20</v>
      </c>
      <c r="C8" s="2"/>
      <c r="D8" s="21" t="s">
        <v>26</v>
      </c>
      <c r="E8" s="49">
        <v>1.35</v>
      </c>
      <c r="F8" s="15" t="s">
        <v>27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18</v>
      </c>
      <c r="E9" s="48">
        <f>SUM(E4:E8)</f>
        <v>54</v>
      </c>
      <c r="F9" s="26"/>
      <c r="G9" s="26">
        <f>SUM(G4:G8)</f>
        <v>500.68000000000006</v>
      </c>
      <c r="H9" s="16">
        <f>SUM(H4:H8)</f>
        <v>22.951999999999998</v>
      </c>
      <c r="I9" s="16">
        <f>SUM(I4:I8)</f>
        <v>15.859</v>
      </c>
      <c r="J9" s="28">
        <f>SUM(J4:J8)</f>
        <v>67.509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28</v>
      </c>
      <c r="C12" s="3"/>
      <c r="D12" s="23" t="s">
        <v>29</v>
      </c>
      <c r="E12" s="40">
        <v>4.21</v>
      </c>
      <c r="F12" s="42" t="s">
        <v>39</v>
      </c>
      <c r="G12" s="34">
        <f>14/100*21</f>
        <v>2.9400000000000004</v>
      </c>
      <c r="H12" s="34">
        <f>0.6/100*21</f>
        <v>0.126</v>
      </c>
      <c r="I12" s="34">
        <v>0</v>
      </c>
      <c r="J12" s="35">
        <f>3.8/100*21</f>
        <v>0.79799999999999993</v>
      </c>
    </row>
    <row r="13" spans="1:10" x14ac:dyDescent="0.3">
      <c r="A13" s="6"/>
      <c r="B13" s="1" t="s">
        <v>21</v>
      </c>
      <c r="C13" s="3"/>
      <c r="D13" s="23" t="s">
        <v>40</v>
      </c>
      <c r="E13" s="40">
        <v>8.98</v>
      </c>
      <c r="F13" s="42" t="s">
        <v>41</v>
      </c>
      <c r="G13" s="34">
        <v>71.84</v>
      </c>
      <c r="H13" s="34">
        <v>1.6</v>
      </c>
      <c r="I13" s="34">
        <v>8.08</v>
      </c>
      <c r="J13" s="35">
        <v>6.64</v>
      </c>
    </row>
    <row r="14" spans="1:10" x14ac:dyDescent="0.3">
      <c r="A14" s="6"/>
      <c r="B14" s="1" t="s">
        <v>22</v>
      </c>
      <c r="C14" s="3"/>
      <c r="D14" s="23" t="s">
        <v>42</v>
      </c>
      <c r="E14" s="40">
        <v>26.97</v>
      </c>
      <c r="F14" s="42" t="s">
        <v>43</v>
      </c>
      <c r="G14" s="34">
        <f>224/200*150</f>
        <v>168.00000000000003</v>
      </c>
      <c r="H14" s="34">
        <f>14.6/200*150</f>
        <v>10.95</v>
      </c>
      <c r="I14" s="34">
        <f>4.7/200*150</f>
        <v>3.5249999999999999</v>
      </c>
      <c r="J14" s="35">
        <f>30.8/200*150</f>
        <v>23.1</v>
      </c>
    </row>
    <row r="15" spans="1:10" x14ac:dyDescent="0.3">
      <c r="A15" s="6"/>
      <c r="B15" s="1" t="s">
        <v>16</v>
      </c>
      <c r="C15" s="3"/>
      <c r="D15" s="23" t="s">
        <v>44</v>
      </c>
      <c r="E15" s="40">
        <v>11.5</v>
      </c>
      <c r="F15" s="42" t="s">
        <v>19</v>
      </c>
      <c r="G15" s="34">
        <v>92</v>
      </c>
      <c r="H15" s="34">
        <v>1</v>
      </c>
      <c r="I15" s="34">
        <v>0</v>
      </c>
      <c r="J15" s="35">
        <v>20</v>
      </c>
    </row>
    <row r="16" spans="1:10" x14ac:dyDescent="0.3">
      <c r="A16" s="6"/>
      <c r="B16" s="1" t="s">
        <v>23</v>
      </c>
      <c r="C16" s="2"/>
      <c r="D16" s="21" t="s">
        <v>24</v>
      </c>
      <c r="E16" s="40">
        <v>2.34</v>
      </c>
      <c r="F16" s="41" t="s">
        <v>25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18</v>
      </c>
      <c r="E17" s="45">
        <f>SUM(E12:E16)</f>
        <v>54</v>
      </c>
      <c r="F17" s="25"/>
      <c r="G17" s="25">
        <f>SUM(G12:G16)</f>
        <v>383.88000000000005</v>
      </c>
      <c r="H17" s="27">
        <f>SUM(H12:H16)</f>
        <v>15.235999999999999</v>
      </c>
      <c r="I17" s="27">
        <f>SUM(I12:I16)</f>
        <v>11.795</v>
      </c>
      <c r="J17" s="30">
        <f>SUM(J12:J16)</f>
        <v>62.437999999999995</v>
      </c>
    </row>
    <row r="18" spans="1:10" ht="15" thickBot="1" x14ac:dyDescent="0.35">
      <c r="A18" s="7"/>
      <c r="B18" s="8"/>
      <c r="C18" s="8"/>
      <c r="D18" s="22" t="s">
        <v>17</v>
      </c>
      <c r="E18" s="43">
        <f>E9+E17</f>
        <v>108</v>
      </c>
      <c r="F18" s="18"/>
      <c r="G18" s="44">
        <f>G9+G17</f>
        <v>884.56000000000017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2021-12-08T06:36:25Z</dcterms:modified>
</cp:coreProperties>
</file>