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6" i="1" l="1"/>
  <c r="I6" i="1"/>
  <c r="H6" i="1"/>
  <c r="G6" i="1"/>
  <c r="J4" i="1" l="1"/>
  <c r="I4" i="1"/>
  <c r="H4" i="1"/>
  <c r="G4" i="1"/>
  <c r="E8" i="1" l="1"/>
  <c r="G15" i="1" l="1"/>
  <c r="J15" i="1"/>
  <c r="I15" i="1"/>
  <c r="H15" i="1"/>
  <c r="E15" i="1" l="1"/>
  <c r="E16" i="1" l="1"/>
  <c r="G8" i="1" l="1"/>
  <c r="G16" i="1" s="1"/>
  <c r="H8" i="1"/>
  <c r="I8" i="1"/>
  <c r="J8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<sst xmlns="http://schemas.openxmlformats.org/spreadsheetml/2006/main" count="43" uniqueCount="40">
  <si>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</si>
  <si>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</si>
  <si>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</si>
  <si>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</si>
  <si>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</si>
  <si>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</si>
  <si>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</si>
  <si>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</si>
  <si>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</si>
  <si>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</si>
  <si>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</si>
  <si>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</si>
  <si>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</si>
  <si>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</si>
  <si>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</si>
  <si>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</si>
  <si>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</si>
  <si>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</si>
  <si>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</si>
  <si>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2 блюда</t>
  </si>
  <si>
    <t>1/200</t>
  </si>
  <si>
    <t>1 блюдо</t>
  </si>
  <si>
    <t>2 блюдо</t>
  </si>
  <si>
    <t>Хлеб</t>
  </si>
  <si>
    <t>Хлеб белый</t>
  </si>
  <si>
    <t>1/31,8</t>
  </si>
  <si>
    <t>200/10</t>
  </si>
  <si>
    <t>Фрукт</t>
  </si>
  <si>
    <t>Блинчики с вишней, маслом</t>
  </si>
  <si>
    <t>2/64/8</t>
  </si>
  <si>
    <t>Чай с сахаром</t>
  </si>
  <si>
    <t>Груша</t>
  </si>
  <si>
    <t>1/220</t>
  </si>
  <si>
    <t>Мармелад "Фрутляндия"</t>
  </si>
  <si>
    <t>1/18</t>
  </si>
  <si>
    <t>Кондитерка</t>
  </si>
  <si>
    <t>Щи из свежей капусты со сметаной</t>
  </si>
  <si>
    <t>Азу из говядины</t>
  </si>
  <si>
    <t>25/125</t>
  </si>
  <si>
    <t>Сок фруктовый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</si>
</sst>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G13" sqref="G13:J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15</v>
      </c>
      <c r="C1" s="51"/>
      <c r="D1" s="52"/>
      <c r="E1" t="s">
        <v>12</v>
      </c>
      <c r="F1" s="15"/>
      <c r="I1" t="s">
        <v>1</v>
      </c>
      <c r="J1" s="14">
        <v>44526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20" t="s">
        <v>28</v>
      </c>
      <c r="E4" s="47">
        <v>22.88</v>
      </c>
      <c r="F4" s="46" t="s">
        <v>29</v>
      </c>
      <c r="G4" s="36">
        <f>260*1.28</f>
        <v>332.8</v>
      </c>
      <c r="H4" s="36">
        <f>5.5*1.28</f>
        <v>7.04</v>
      </c>
      <c r="I4" s="36">
        <f>11*1.28</f>
        <v>14.08</v>
      </c>
      <c r="J4" s="37">
        <f>34*1.28</f>
        <v>43.52</v>
      </c>
    </row>
    <row r="5" spans="1:10" ht="15" thickBot="1" x14ac:dyDescent="0.35">
      <c r="A5" s="6"/>
      <c r="B5" s="1" t="s">
        <v>16</v>
      </c>
      <c r="C5" s="2"/>
      <c r="D5" s="21" t="s">
        <v>30</v>
      </c>
      <c r="E5" s="49">
        <v>1.1200000000000001</v>
      </c>
      <c r="F5" s="15" t="s">
        <v>20</v>
      </c>
      <c r="G5" s="32">
        <v>41.7</v>
      </c>
      <c r="H5" s="32">
        <v>0.2</v>
      </c>
      <c r="I5" s="32">
        <v>0.1</v>
      </c>
      <c r="J5" s="33">
        <v>10.8</v>
      </c>
    </row>
    <row r="6" spans="1:10" ht="15" thickBot="1" x14ac:dyDescent="0.35">
      <c r="A6" s="6"/>
      <c r="B6" s="1" t="s">
        <v>27</v>
      </c>
      <c r="C6" s="2"/>
      <c r="D6" s="21" t="s">
        <v>31</v>
      </c>
      <c r="E6" s="49">
        <v>26.4</v>
      </c>
      <c r="F6" s="15" t="s">
        <v>32</v>
      </c>
      <c r="G6" s="32">
        <f>47*2.2</f>
        <v>103.4</v>
      </c>
      <c r="H6" s="32">
        <f>0.4*2.2</f>
        <v>0.88000000000000012</v>
      </c>
      <c r="I6" s="32">
        <f>0.3*2.2</f>
        <v>0.66</v>
      </c>
      <c r="J6" s="33">
        <f>10.3*2.2</f>
        <v>22.660000000000004</v>
      </c>
    </row>
    <row r="7" spans="1:10" ht="15" thickBot="1" x14ac:dyDescent="0.35">
      <c r="A7" s="6"/>
      <c r="B7" s="1" t="s">
        <v>35</v>
      </c>
      <c r="C7" s="2"/>
      <c r="D7" s="21" t="s">
        <v>33</v>
      </c>
      <c r="E7" s="49">
        <v>3.6</v>
      </c>
      <c r="F7" s="15" t="s">
        <v>34</v>
      </c>
      <c r="G7" s="18">
        <v>2.9159999999999999</v>
      </c>
      <c r="H7" s="18">
        <v>0</v>
      </c>
      <c r="I7" s="18">
        <v>0</v>
      </c>
      <c r="J7" s="31">
        <v>0.72</v>
      </c>
    </row>
    <row r="8" spans="1:10" x14ac:dyDescent="0.3">
      <c r="A8" s="4"/>
      <c r="B8" s="10"/>
      <c r="C8" s="5"/>
      <c r="D8" s="20" t="s">
        <v>18</v>
      </c>
      <c r="E8" s="48">
        <f>SUM(E4:E7)</f>
        <v>54</v>
      </c>
      <c r="F8" s="26"/>
      <c r="G8" s="26">
        <f>SUM(G4:G7)</f>
        <v>480.81599999999997</v>
      </c>
      <c r="H8" s="16">
        <f>SUM(H4:H7)</f>
        <v>8.120000000000001</v>
      </c>
      <c r="I8" s="16">
        <f>SUM(I4:I7)</f>
        <v>14.84</v>
      </c>
      <c r="J8" s="28">
        <f>SUM(J4:J7)</f>
        <v>77.700000000000017</v>
      </c>
    </row>
    <row r="9" spans="1:10" x14ac:dyDescent="0.3">
      <c r="A9" s="6"/>
      <c r="B9" s="2"/>
      <c r="C9" s="2"/>
      <c r="D9" s="21"/>
      <c r="E9" s="38"/>
      <c r="F9" s="17"/>
      <c r="G9" s="17"/>
      <c r="H9" s="17"/>
      <c r="I9" s="17"/>
      <c r="J9" s="29"/>
    </row>
    <row r="10" spans="1:10" ht="15" thickBot="1" x14ac:dyDescent="0.35">
      <c r="A10" s="7"/>
      <c r="B10" s="8"/>
      <c r="C10" s="8"/>
      <c r="D10" s="22"/>
      <c r="E10" s="39"/>
      <c r="F10" s="18"/>
      <c r="G10" s="18"/>
      <c r="H10" s="18"/>
      <c r="I10" s="18"/>
      <c r="J10" s="31"/>
    </row>
    <row r="11" spans="1:10" x14ac:dyDescent="0.3">
      <c r="A11" s="6" t="s">
        <v>11</v>
      </c>
      <c r="B11" s="1" t="s">
        <v>21</v>
      </c>
      <c r="C11" s="3"/>
      <c r="D11" s="23" t="s">
        <v>36</v>
      </c>
      <c r="E11" s="40">
        <v>8.5500000000000007</v>
      </c>
      <c r="F11" s="42" t="s">
        <v>26</v>
      </c>
      <c r="G11" s="34">
        <v>71.84</v>
      </c>
      <c r="H11" s="34">
        <v>1.6</v>
      </c>
      <c r="I11" s="34">
        <v>8.08</v>
      </c>
      <c r="J11" s="35">
        <v>6.64</v>
      </c>
    </row>
    <row r="12" spans="1:10" x14ac:dyDescent="0.3">
      <c r="A12" s="6"/>
      <c r="B12" s="1" t="s">
        <v>22</v>
      </c>
      <c r="C12" s="3"/>
      <c r="D12" s="23" t="s">
        <v>37</v>
      </c>
      <c r="E12" s="40">
        <v>31.61</v>
      </c>
      <c r="F12" s="42" t="s">
        <v>38</v>
      </c>
      <c r="G12" s="34">
        <f>150*1.5</f>
        <v>225</v>
      </c>
      <c r="H12" s="34">
        <f>6.5*1.5</f>
        <v>9.75</v>
      </c>
      <c r="I12" s="34">
        <f>11.4*1.5</f>
        <v>17.100000000000001</v>
      </c>
      <c r="J12" s="35">
        <f>9.6*1.5</f>
        <v>14.399999999999999</v>
      </c>
    </row>
    <row r="13" spans="1:10" x14ac:dyDescent="0.3">
      <c r="A13" s="6"/>
      <c r="B13" s="1" t="s">
        <v>16</v>
      </c>
      <c r="C13" s="3"/>
      <c r="D13" s="23" t="s">
        <v>39</v>
      </c>
      <c r="E13" s="40">
        <v>11.5</v>
      </c>
      <c r="F13" s="42" t="s">
        <v>20</v>
      </c>
      <c r="G13" s="34">
        <v>92</v>
      </c>
      <c r="H13" s="34">
        <v>1</v>
      </c>
      <c r="I13" s="34">
        <v>0</v>
      </c>
      <c r="J13" s="35">
        <v>20</v>
      </c>
    </row>
    <row r="14" spans="1:10" x14ac:dyDescent="0.3">
      <c r="A14" s="6"/>
      <c r="B14" s="1" t="s">
        <v>23</v>
      </c>
      <c r="C14" s="2"/>
      <c r="D14" s="21" t="s">
        <v>24</v>
      </c>
      <c r="E14" s="40">
        <v>2.34</v>
      </c>
      <c r="F14" s="41" t="s">
        <v>25</v>
      </c>
      <c r="G14" s="41">
        <v>49.1</v>
      </c>
      <c r="H14" s="17">
        <v>1.56</v>
      </c>
      <c r="I14" s="17">
        <v>0.19</v>
      </c>
      <c r="J14" s="29">
        <v>11.9</v>
      </c>
    </row>
    <row r="15" spans="1:10" x14ac:dyDescent="0.3">
      <c r="A15" s="6"/>
      <c r="B15" s="9"/>
      <c r="C15" s="19"/>
      <c r="D15" s="24" t="s">
        <v>18</v>
      </c>
      <c r="E15" s="45">
        <f>SUM(E11:E14)</f>
        <v>54</v>
      </c>
      <c r="F15" s="25"/>
      <c r="G15" s="25">
        <f>SUM(G11:G14)</f>
        <v>437.94000000000005</v>
      </c>
      <c r="H15" s="27">
        <f>SUM(H11:H14)</f>
        <v>13.91</v>
      </c>
      <c r="I15" s="27">
        <f>SUM(I11:I14)</f>
        <v>25.37</v>
      </c>
      <c r="J15" s="30">
        <f>SUM(J11:J14)</f>
        <v>52.94</v>
      </c>
    </row>
    <row r="16" spans="1:10" ht="15" thickBot="1" x14ac:dyDescent="0.35">
      <c r="A16" s="7"/>
      <c r="B16" s="8"/>
      <c r="C16" s="8"/>
      <c r="D16" s="22" t="s">
        <v>17</v>
      </c>
      <c r="E16" s="43">
        <f>E8+E15</f>
        <v>108</v>
      </c>
      <c r="F16" s="18"/>
      <c r="G16" s="44">
        <f>G8+G15</f>
        <v>918.75600000000009</v>
      </c>
      <c r="H16" s="18"/>
      <c r="I16" s="18"/>
      <c r="J16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2021-11-24T07:38:41Z</dcterms:modified>
</cp:coreProperties>
</file>