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13" i="1" l="1"/>
  <c r="I13" i="1"/>
  <c r="H13" i="1"/>
  <c r="G13" i="1"/>
  <c r="J12" i="1" l="1"/>
  <c r="I12" i="1"/>
  <c r="H12" i="1"/>
  <c r="G12" i="1"/>
  <c r="J6" i="1" l="1"/>
  <c r="I6" i="1"/>
  <c r="H6" i="1"/>
  <c r="G6" i="1"/>
  <c r="E9" i="1" l="1"/>
  <c r="G18" i="1" l="1"/>
  <c r="J18" i="1"/>
  <c r="I18" i="1"/>
  <c r="H18" i="1"/>
  <c r="E18" i="1" l="1"/>
  <c r="E19" i="1" l="1"/>
  <c r="G9" i="1" l="1"/>
  <c r="G19" i="1" s="1"/>
  <c r="H9" i="1"/>
  <c r="I9" i="1"/>
  <c r="J9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<sst xmlns="http://schemas.openxmlformats.org/spreadsheetml/2006/main" count="52" uniqueCount="49">
  <si>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</si>
  <si>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</si>
  <si>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</si>
  <si>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</si>
  <si>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</si>
  <si>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</si>
  <si>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</si>
  <si>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</si>
  <si>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</si>
  <si>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</si>
  <si>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</si>
  <si>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</si>
  <si>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</si>
  <si>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</si>
  <si>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</si>
  <si>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</si>
  <si>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</si>
  <si>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</si>
  <si>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</si>
  <si>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</si>
  <si>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1/20</t>
  </si>
  <si>
    <t>1/200</t>
  </si>
  <si>
    <t>хлеб</t>
  </si>
  <si>
    <t>Батон нарезной</t>
  </si>
  <si>
    <t>1/100</t>
  </si>
  <si>
    <t>1 блюдо</t>
  </si>
  <si>
    <t>2 блюдо</t>
  </si>
  <si>
    <t>Гарнир</t>
  </si>
  <si>
    <t>Зауска</t>
  </si>
  <si>
    <t>Хлеб</t>
  </si>
  <si>
    <t>Хлеб белый</t>
  </si>
  <si>
    <t>1/31,8</t>
  </si>
  <si>
    <t>Каша молочная "Дружба" с маслом</t>
  </si>
  <si>
    <t>200/21</t>
  </si>
  <si>
    <t>Чай с сахаром, лимоном</t>
  </si>
  <si>
    <t>200/7</t>
  </si>
  <si>
    <t>Мандарин</t>
  </si>
  <si>
    <t>1/140</t>
  </si>
  <si>
    <t>Йогурт "БИО"</t>
  </si>
  <si>
    <t>1/125</t>
  </si>
  <si>
    <t>Суп из овощей со сметаной</t>
  </si>
  <si>
    <t>200/10</t>
  </si>
  <si>
    <t>Бефстроганов</t>
  </si>
  <si>
    <t>25/25</t>
  </si>
  <si>
    <t>Греча рассыпчатая</t>
  </si>
  <si>
    <t>Огурец свежий</t>
  </si>
  <si>
    <t>Компот из смеси фруктов</t>
  </si>
  <si>
    <t>Фрукт</t>
  </si>
  <si>
    <t>Молочка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</si>
</sst>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6" sqref="G16: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2" t="s">
        <v>15</v>
      </c>
      <c r="C1" s="53"/>
      <c r="D1" s="54"/>
      <c r="E1" t="s">
        <v>12</v>
      </c>
      <c r="F1" s="15"/>
      <c r="I1" t="s">
        <v>1</v>
      </c>
      <c r="J1" s="14">
        <v>44525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19</v>
      </c>
      <c r="C4" s="5"/>
      <c r="D4" s="20" t="s">
        <v>32</v>
      </c>
      <c r="E4" s="49">
        <v>15.95</v>
      </c>
      <c r="F4" s="48" t="s">
        <v>33</v>
      </c>
      <c r="G4" s="38">
        <v>296</v>
      </c>
      <c r="H4" s="38">
        <v>8.1999999999999993</v>
      </c>
      <c r="I4" s="38">
        <v>10</v>
      </c>
      <c r="J4" s="39">
        <v>43.2</v>
      </c>
    </row>
    <row r="5" spans="1:10" ht="15" thickBot="1" x14ac:dyDescent="0.35">
      <c r="A5" s="6"/>
      <c r="B5" s="1" t="s">
        <v>16</v>
      </c>
      <c r="C5" s="2"/>
      <c r="D5" s="21" t="s">
        <v>34</v>
      </c>
      <c r="E5" s="51">
        <v>2</v>
      </c>
      <c r="F5" s="15" t="s">
        <v>35</v>
      </c>
      <c r="G5" s="32">
        <v>31</v>
      </c>
      <c r="H5" s="32">
        <v>0.3</v>
      </c>
      <c r="I5" s="32">
        <v>0.1</v>
      </c>
      <c r="J5" s="33">
        <v>7.3</v>
      </c>
    </row>
    <row r="6" spans="1:10" ht="15" thickBot="1" x14ac:dyDescent="0.35">
      <c r="A6" s="6"/>
      <c r="B6" s="1" t="s">
        <v>47</v>
      </c>
      <c r="C6" s="2"/>
      <c r="D6" s="21" t="s">
        <v>36</v>
      </c>
      <c r="E6" s="51">
        <v>16.100000000000001</v>
      </c>
      <c r="F6" s="15" t="s">
        <v>37</v>
      </c>
      <c r="G6" s="32">
        <f>53*1.4</f>
        <v>74.199999999999989</v>
      </c>
      <c r="H6" s="32">
        <f>0.81/1.4</f>
        <v>0.57857142857142863</v>
      </c>
      <c r="I6" s="32">
        <f>0.31*1.4</f>
        <v>0.434</v>
      </c>
      <c r="J6" s="33">
        <f>11.54*1.4</f>
        <v>16.155999999999999</v>
      </c>
    </row>
    <row r="7" spans="1:10" ht="15" thickBot="1" x14ac:dyDescent="0.35">
      <c r="A7" s="6"/>
      <c r="B7" s="1" t="s">
        <v>48</v>
      </c>
      <c r="C7" s="2"/>
      <c r="D7" s="21" t="s">
        <v>38</v>
      </c>
      <c r="E7" s="51">
        <v>18.600000000000001</v>
      </c>
      <c r="F7" s="15" t="s">
        <v>39</v>
      </c>
      <c r="G7" s="18">
        <v>58.5</v>
      </c>
      <c r="H7" s="18">
        <v>3.5</v>
      </c>
      <c r="I7" s="18">
        <v>2.9</v>
      </c>
      <c r="J7" s="31">
        <v>4.5999999999999996</v>
      </c>
    </row>
    <row r="8" spans="1:10" ht="15" thickBot="1" x14ac:dyDescent="0.35">
      <c r="A8" s="6"/>
      <c r="B8" s="1" t="s">
        <v>22</v>
      </c>
      <c r="C8" s="2"/>
      <c r="D8" s="21" t="s">
        <v>23</v>
      </c>
      <c r="E8" s="51">
        <v>1.35</v>
      </c>
      <c r="F8" s="15" t="s">
        <v>20</v>
      </c>
      <c r="G8" s="32">
        <v>32.729999999999997</v>
      </c>
      <c r="H8" s="32">
        <v>1.04</v>
      </c>
      <c r="I8" s="32">
        <v>0.12</v>
      </c>
      <c r="J8" s="33">
        <v>7.93</v>
      </c>
    </row>
    <row r="9" spans="1:10" x14ac:dyDescent="0.3">
      <c r="A9" s="4"/>
      <c r="B9" s="10"/>
      <c r="C9" s="5"/>
      <c r="D9" s="20" t="s">
        <v>18</v>
      </c>
      <c r="E9" s="50">
        <f>SUM(E4:E8)</f>
        <v>54</v>
      </c>
      <c r="F9" s="26"/>
      <c r="G9" s="26">
        <f>SUM(G4:G8)</f>
        <v>492.43</v>
      </c>
      <c r="H9" s="16">
        <f>SUM(H4:H8)</f>
        <v>13.618571428571428</v>
      </c>
      <c r="I9" s="16">
        <f>SUM(I4:I8)</f>
        <v>13.553999999999998</v>
      </c>
      <c r="J9" s="28">
        <f>SUM(J4:J8)</f>
        <v>79.186000000000007</v>
      </c>
    </row>
    <row r="10" spans="1:10" x14ac:dyDescent="0.3">
      <c r="A10" s="6"/>
      <c r="B10" s="2"/>
      <c r="C10" s="2"/>
      <c r="D10" s="21"/>
      <c r="E10" s="40"/>
      <c r="F10" s="17"/>
      <c r="G10" s="17"/>
      <c r="H10" s="17"/>
      <c r="I10" s="17"/>
      <c r="J10" s="29"/>
    </row>
    <row r="11" spans="1:10" ht="15" thickBot="1" x14ac:dyDescent="0.35">
      <c r="A11" s="7"/>
      <c r="B11" s="8"/>
      <c r="C11" s="8"/>
      <c r="D11" s="22"/>
      <c r="E11" s="41"/>
      <c r="F11" s="18"/>
      <c r="G11" s="18"/>
      <c r="H11" s="18"/>
      <c r="I11" s="18"/>
      <c r="J11" s="31"/>
    </row>
    <row r="12" spans="1:10" x14ac:dyDescent="0.3">
      <c r="A12" s="6" t="s">
        <v>11</v>
      </c>
      <c r="B12" s="1" t="s">
        <v>25</v>
      </c>
      <c r="C12" s="3"/>
      <c r="D12" s="23" t="s">
        <v>40</v>
      </c>
      <c r="E12" s="42">
        <v>12.38</v>
      </c>
      <c r="F12" s="44" t="s">
        <v>41</v>
      </c>
      <c r="G12" s="36">
        <f>110/250*210</f>
        <v>92.4</v>
      </c>
      <c r="H12" s="36">
        <f>9.3/250*210</f>
        <v>7.8120000000000012</v>
      </c>
      <c r="I12" s="36">
        <f>3.2/250*210</f>
        <v>2.6880000000000002</v>
      </c>
      <c r="J12" s="37">
        <f>11.1/250*210</f>
        <v>9.3239999999999998</v>
      </c>
    </row>
    <row r="13" spans="1:10" x14ac:dyDescent="0.3">
      <c r="A13" s="6"/>
      <c r="B13" s="1" t="s">
        <v>26</v>
      </c>
      <c r="C13" s="3"/>
      <c r="D13" s="23" t="s">
        <v>42</v>
      </c>
      <c r="E13" s="42">
        <v>24.34</v>
      </c>
      <c r="F13" s="44" t="s">
        <v>43</v>
      </c>
      <c r="G13" s="36">
        <f>126/80*50</f>
        <v>78.75</v>
      </c>
      <c r="H13" s="36">
        <f>15.7/80*50</f>
        <v>9.8124999999999982</v>
      </c>
      <c r="I13" s="36">
        <f>5.9/80*50</f>
        <v>3.6875000000000004</v>
      </c>
      <c r="J13" s="37">
        <f>2.5/80*50</f>
        <v>1.5625</v>
      </c>
    </row>
    <row r="14" spans="1:10" x14ac:dyDescent="0.3">
      <c r="A14" s="6"/>
      <c r="B14" s="1" t="s">
        <v>27</v>
      </c>
      <c r="C14" s="3"/>
      <c r="D14" s="23" t="s">
        <v>44</v>
      </c>
      <c r="E14" s="42">
        <v>5.46</v>
      </c>
      <c r="F14" s="44" t="s">
        <v>24</v>
      </c>
      <c r="G14" s="36">
        <v>178.667</v>
      </c>
      <c r="H14" s="36">
        <v>5.7329999999999997</v>
      </c>
      <c r="I14" s="36">
        <v>5.2</v>
      </c>
      <c r="J14" s="37">
        <v>27.2</v>
      </c>
    </row>
    <row r="15" spans="1:10" x14ac:dyDescent="0.3">
      <c r="A15" s="6"/>
      <c r="B15" s="1" t="s">
        <v>28</v>
      </c>
      <c r="C15" s="2"/>
      <c r="D15" s="21" t="s">
        <v>45</v>
      </c>
      <c r="E15" s="42">
        <v>2.65</v>
      </c>
      <c r="F15" s="15" t="s">
        <v>20</v>
      </c>
      <c r="G15" s="34">
        <f>15/5</f>
        <v>3</v>
      </c>
      <c r="H15" s="34">
        <f>0.8/5</f>
        <v>0.16</v>
      </c>
      <c r="I15" s="34">
        <f>0.1/5</f>
        <v>0.02</v>
      </c>
      <c r="J15" s="35">
        <f>2.8/5</f>
        <v>0.55999999999999994</v>
      </c>
    </row>
    <row r="16" spans="1:10" x14ac:dyDescent="0.3">
      <c r="A16" s="6"/>
      <c r="B16" s="1" t="s">
        <v>16</v>
      </c>
      <c r="C16" s="2"/>
      <c r="D16" s="21" t="s">
        <v>46</v>
      </c>
      <c r="E16" s="42">
        <v>6.83</v>
      </c>
      <c r="F16" s="15" t="s">
        <v>21</v>
      </c>
      <c r="G16" s="34">
        <v>49</v>
      </c>
      <c r="H16" s="34">
        <v>0.4</v>
      </c>
      <c r="I16" s="34">
        <v>0.2</v>
      </c>
      <c r="J16" s="35">
        <v>11.5</v>
      </c>
    </row>
    <row r="17" spans="1:10" x14ac:dyDescent="0.3">
      <c r="A17" s="6"/>
      <c r="B17" s="1" t="s">
        <v>29</v>
      </c>
      <c r="C17" s="2"/>
      <c r="D17" s="21" t="s">
        <v>30</v>
      </c>
      <c r="E17" s="42">
        <v>2.34</v>
      </c>
      <c r="F17" s="43" t="s">
        <v>31</v>
      </c>
      <c r="G17" s="43">
        <v>49.1</v>
      </c>
      <c r="H17" s="17">
        <v>1.56</v>
      </c>
      <c r="I17" s="17">
        <v>0.19</v>
      </c>
      <c r="J17" s="29">
        <v>11.9</v>
      </c>
    </row>
    <row r="18" spans="1:10" x14ac:dyDescent="0.3">
      <c r="A18" s="6"/>
      <c r="B18" s="9"/>
      <c r="C18" s="19"/>
      <c r="D18" s="24" t="s">
        <v>18</v>
      </c>
      <c r="E18" s="47">
        <f>SUM(E12:E17)</f>
        <v>54</v>
      </c>
      <c r="F18" s="25"/>
      <c r="G18" s="25">
        <f>SUM(G12:G17)</f>
        <v>450.91700000000003</v>
      </c>
      <c r="H18" s="27">
        <f>SUM(H12:H17)</f>
        <v>25.477499999999996</v>
      </c>
      <c r="I18" s="27">
        <f>SUM(I12:I17)</f>
        <v>11.9855</v>
      </c>
      <c r="J18" s="30">
        <f>SUM(J12:J17)</f>
        <v>62.046500000000002</v>
      </c>
    </row>
    <row r="19" spans="1:10" ht="15" thickBot="1" x14ac:dyDescent="0.35">
      <c r="A19" s="7"/>
      <c r="B19" s="8"/>
      <c r="C19" s="8"/>
      <c r="D19" s="22" t="s">
        <v>17</v>
      </c>
      <c r="E19" s="45">
        <f>E9+E18</f>
        <v>108</v>
      </c>
      <c r="F19" s="18"/>
      <c r="G19" s="46">
        <f>G9+G18</f>
        <v>943.34699999999998</v>
      </c>
      <c r="H19" s="18"/>
      <c r="I19" s="18"/>
      <c r="J19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2021-11-24T07:29:39Z</dcterms:modified>
</cp:coreProperties>
</file>