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J7" i="1" l="1"/>
  <c r="I7" i="1"/>
  <c r="H7" i="1"/>
  <c r="G7" i="1"/>
  <c r="J5" i="1" l="1"/>
  <c r="I5" i="1"/>
  <c r="H5" i="1"/>
  <c r="G5" i="1"/>
  <c r="I4" i="1" l="1"/>
  <c r="H4" i="1"/>
  <c r="G4" i="1"/>
  <c r="J14" i="1" l="1"/>
  <c r="I14" i="1"/>
  <c r="H14" i="1"/>
  <c r="G14" i="1"/>
  <c r="J16" i="1" l="1"/>
  <c r="I16" i="1"/>
  <c r="H16" i="1"/>
  <c r="G16" i="1"/>
  <c r="J9" i="1"/>
  <c r="I9" i="1"/>
  <c r="H9" i="1"/>
  <c r="G9" i="1"/>
  <c r="G17" i="1" s="1"/>
  <c r="F16" i="1"/>
  <c r="F9" i="1"/>
  <c r="F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<sst xmlns="http://schemas.openxmlformats.org/spreadsheetml/2006/main" count="35" uniqueCount="35">
  <si>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</si>
  <si>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</si>
  <si>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</si>
  <si>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</si>
  <si>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</si>
  <si>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</si>
  <si>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</si>
  <si>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</si>
  <si>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</si>
  <si>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</si>
  <si>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</si>
  <si>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</si>
  <si>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</si>
  <si>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</si>
  <si>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</si>
  <si>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</si>
  <si>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Батон нарезной</t>
  </si>
  <si>
    <t>Чай с сахаром, лимоном</t>
  </si>
  <si>
    <t>180/15/7</t>
  </si>
  <si>
    <t>1/20</t>
  </si>
  <si>
    <t>1/200</t>
  </si>
  <si>
    <t>1/30</t>
  </si>
  <si>
    <t>МБОУ СОШ №6</t>
  </si>
  <si>
    <t>Хлеб белый</t>
  </si>
  <si>
    <t>1/31,8</t>
  </si>
  <si>
    <t>Сыр "Российский"</t>
  </si>
  <si>
    <t>Омлет натуральный</t>
  </si>
  <si>
    <t>1/105</t>
  </si>
  <si>
    <t>Яблоко</t>
  </si>
  <si>
    <t>1/170</t>
  </si>
  <si>
    <t>Суп картофельный с пшеном</t>
  </si>
  <si>
    <t>Азу</t>
  </si>
  <si>
    <t>Сок фруктовый т/п</t>
  </si>
  <si>
    <t>4/200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</si>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</sst>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22</v>
      </c>
      <c r="C1" s="51"/>
      <c r="D1" s="52"/>
      <c r="E1" t="s">
        <v>13</v>
      </c>
      <c r="F1" s="19"/>
      <c r="I1" t="s">
        <v>1</v>
      </c>
      <c r="J1" s="18">
        <v>44449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6" t="s">
        <v>25</v>
      </c>
      <c r="E4" s="41" t="s">
        <v>21</v>
      </c>
      <c r="F4" s="20">
        <v>14.08</v>
      </c>
      <c r="G4" s="48">
        <f>393.33/100*30</f>
        <v>117.999</v>
      </c>
      <c r="H4" s="48">
        <f>25/100*30</f>
        <v>7.5</v>
      </c>
      <c r="I4" s="48">
        <f>31.66/100*30</f>
        <v>9.4979999999999993</v>
      </c>
      <c r="J4" s="49">
        <v>0</v>
      </c>
    </row>
    <row r="5" spans="1:10" x14ac:dyDescent="0.3">
      <c r="A5" s="7"/>
      <c r="B5" s="1"/>
      <c r="C5" s="2"/>
      <c r="D5" s="27" t="s">
        <v>26</v>
      </c>
      <c r="E5" s="19" t="s">
        <v>27</v>
      </c>
      <c r="F5" s="21">
        <v>20.59</v>
      </c>
      <c r="G5" s="44">
        <f>224/116*105</f>
        <v>202.75862068965517</v>
      </c>
      <c r="H5" s="44">
        <f>10.78/116*105</f>
        <v>9.7577586206896552</v>
      </c>
      <c r="I5" s="44">
        <f>19.2/116*105</f>
        <v>17.379310344827587</v>
      </c>
      <c r="J5" s="45">
        <f>2.04/116*105</f>
        <v>1.8465517241379312</v>
      </c>
    </row>
    <row r="6" spans="1:10" ht="15" thickBot="1" x14ac:dyDescent="0.35">
      <c r="A6" s="7"/>
      <c r="B6" s="1"/>
      <c r="C6" s="2"/>
      <c r="D6" s="27" t="s">
        <v>17</v>
      </c>
      <c r="E6" s="19" t="s">
        <v>18</v>
      </c>
      <c r="F6" s="21">
        <v>2</v>
      </c>
      <c r="G6" s="42">
        <v>31</v>
      </c>
      <c r="H6" s="42">
        <v>0.3</v>
      </c>
      <c r="I6" s="42">
        <v>0.1</v>
      </c>
      <c r="J6" s="43">
        <v>7.3</v>
      </c>
    </row>
    <row r="7" spans="1:10" x14ac:dyDescent="0.3">
      <c r="A7" s="7"/>
      <c r="B7" s="11"/>
      <c r="C7" s="2"/>
      <c r="D7" s="27" t="s">
        <v>28</v>
      </c>
      <c r="E7" s="19" t="s">
        <v>29</v>
      </c>
      <c r="F7" s="21">
        <v>15.98</v>
      </c>
      <c r="G7" s="44">
        <f>47*1.7</f>
        <v>79.899999999999991</v>
      </c>
      <c r="H7" s="44">
        <f>0.41*1.7</f>
        <v>0.69699999999999995</v>
      </c>
      <c r="I7" s="44">
        <f>0.4*1.7</f>
        <v>0.68</v>
      </c>
      <c r="J7" s="45">
        <f>9.8*1.7</f>
        <v>16.66</v>
      </c>
    </row>
    <row r="8" spans="1:10" ht="15" thickBot="1" x14ac:dyDescent="0.35">
      <c r="A8" s="8"/>
      <c r="B8" s="1"/>
      <c r="C8" s="9"/>
      <c r="D8" s="28" t="s">
        <v>16</v>
      </c>
      <c r="E8" s="36" t="s">
        <v>19</v>
      </c>
      <c r="F8" s="22">
        <v>1.35</v>
      </c>
      <c r="G8" s="22">
        <v>32.729999999999997</v>
      </c>
      <c r="H8" s="22">
        <v>1.04</v>
      </c>
      <c r="I8" s="22">
        <v>0.12</v>
      </c>
      <c r="J8" s="40">
        <v>7.93</v>
      </c>
    </row>
    <row r="9" spans="1:10" x14ac:dyDescent="0.3">
      <c r="A9" s="4"/>
      <c r="B9" s="11" t="s">
        <v>12</v>
      </c>
      <c r="C9" s="6"/>
      <c r="D9" s="26"/>
      <c r="E9" s="15"/>
      <c r="F9" s="32">
        <f>SUM(F4:F8)</f>
        <v>54.000000000000007</v>
      </c>
      <c r="G9" s="32">
        <f>SUM(G4:G8)</f>
        <v>464.38762068965514</v>
      </c>
      <c r="H9" s="20">
        <f>SUM(H4:H8)</f>
        <v>19.294758620689656</v>
      </c>
      <c r="I9" s="20">
        <f>SUM(I4:I8)</f>
        <v>27.777310344827587</v>
      </c>
      <c r="J9" s="37">
        <f>SUM(J4:J8)</f>
        <v>33.736551724137932</v>
      </c>
    </row>
    <row r="10" spans="1:10" x14ac:dyDescent="0.3">
      <c r="A10" s="7"/>
      <c r="B10" s="2"/>
      <c r="C10" s="2"/>
      <c r="D10" s="27"/>
      <c r="E10" s="16"/>
      <c r="F10" s="21"/>
      <c r="G10" s="21"/>
      <c r="H10" s="21"/>
      <c r="I10" s="21"/>
      <c r="J10" s="38"/>
    </row>
    <row r="11" spans="1:10" ht="15" thickBot="1" x14ac:dyDescent="0.35">
      <c r="A11" s="8"/>
      <c r="B11" s="9"/>
      <c r="C11" s="9"/>
      <c r="D11" s="28"/>
      <c r="E11" s="17"/>
      <c r="F11" s="22"/>
      <c r="G11" s="22"/>
      <c r="H11" s="22"/>
      <c r="I11" s="22"/>
      <c r="J11" s="40"/>
    </row>
    <row r="12" spans="1:10" x14ac:dyDescent="0.3">
      <c r="A12" s="7" t="s">
        <v>11</v>
      </c>
      <c r="B12" s="1"/>
      <c r="C12" s="3"/>
      <c r="D12" s="29" t="s">
        <v>30</v>
      </c>
      <c r="E12" s="35" t="s">
        <v>33</v>
      </c>
      <c r="F12" s="23">
        <v>9.18</v>
      </c>
      <c r="G12" s="46">
        <v>70.8</v>
      </c>
      <c r="H12" s="46">
        <v>3.2</v>
      </c>
      <c r="I12" s="46">
        <v>2.4</v>
      </c>
      <c r="J12" s="47">
        <v>9.4</v>
      </c>
    </row>
    <row r="13" spans="1:10" x14ac:dyDescent="0.3">
      <c r="A13" s="7"/>
      <c r="B13" s="1"/>
      <c r="C13" s="2"/>
      <c r="D13" s="27" t="s">
        <v>31</v>
      </c>
      <c r="E13" s="19" t="s">
        <v>34</v>
      </c>
      <c r="F13" s="21">
        <v>30.98</v>
      </c>
      <c r="G13" s="44">
        <f>150/100*150</f>
        <v>225</v>
      </c>
      <c r="H13" s="44">
        <f>6.5/100*150</f>
        <v>9.75</v>
      </c>
      <c r="I13" s="44">
        <f>11.4/100*150</f>
        <v>17.100000000000001</v>
      </c>
      <c r="J13" s="45">
        <v>14.4</v>
      </c>
    </row>
    <row r="14" spans="1:10" x14ac:dyDescent="0.3">
      <c r="A14" s="7"/>
      <c r="B14" s="1"/>
      <c r="C14" s="2"/>
      <c r="D14" s="27" t="s">
        <v>32</v>
      </c>
      <c r="E14" s="19" t="s">
        <v>20</v>
      </c>
      <c r="F14" s="21">
        <v>11.5</v>
      </c>
      <c r="G14" s="42">
        <f>46*2</f>
        <v>92</v>
      </c>
      <c r="H14" s="42">
        <f>0.5*2</f>
        <v>1</v>
      </c>
      <c r="I14" s="42">
        <f>0.1*2</f>
        <v>0.2</v>
      </c>
      <c r="J14" s="43">
        <f>10.1*2</f>
        <v>20.2</v>
      </c>
    </row>
    <row r="15" spans="1:10" x14ac:dyDescent="0.3">
      <c r="A15" s="7"/>
      <c r="B15" s="1"/>
      <c r="C15" s="2"/>
      <c r="D15" s="27" t="s">
        <v>23</v>
      </c>
      <c r="E15" s="19" t="s">
        <v>24</v>
      </c>
      <c r="F15" s="21">
        <v>2.34</v>
      </c>
      <c r="G15" s="21">
        <v>49.1</v>
      </c>
      <c r="H15" s="21">
        <v>1.56</v>
      </c>
      <c r="I15" s="21">
        <v>0.19</v>
      </c>
      <c r="J15" s="38">
        <v>11.9</v>
      </c>
    </row>
    <row r="16" spans="1:10" x14ac:dyDescent="0.3">
      <c r="A16" s="7"/>
      <c r="B16" s="1"/>
      <c r="C16" s="2"/>
      <c r="D16" s="27"/>
      <c r="E16" s="16"/>
      <c r="F16" s="33">
        <f>SUM(F12:F15)</f>
        <v>54</v>
      </c>
      <c r="G16" s="33">
        <f>SUM(G12:G15)</f>
        <v>436.90000000000003</v>
      </c>
      <c r="H16" s="21">
        <f>SUM(H12:H15)</f>
        <v>15.51</v>
      </c>
      <c r="I16" s="21">
        <f>SUM(I12:I15)</f>
        <v>19.89</v>
      </c>
      <c r="J16" s="38">
        <f>SUM(J12:J15)</f>
        <v>55.9</v>
      </c>
    </row>
    <row r="17" spans="1:10" x14ac:dyDescent="0.3">
      <c r="A17" s="7"/>
      <c r="B17" s="10"/>
      <c r="C17" s="24"/>
      <c r="D17" s="30"/>
      <c r="E17" s="25"/>
      <c r="F17" s="31">
        <f>F9+F16</f>
        <v>108</v>
      </c>
      <c r="G17" s="31">
        <f>G9+G16</f>
        <v>901.28762068965511</v>
      </c>
      <c r="H17" s="34"/>
      <c r="I17" s="34"/>
      <c r="J17" s="39"/>
    </row>
    <row r="18" spans="1:10" ht="15" thickBot="1" x14ac:dyDescent="0.35">
      <c r="A18" s="8"/>
      <c r="B18" s="9"/>
      <c r="C18" s="9"/>
      <c r="D18" s="28"/>
      <c r="E18" s="17"/>
      <c r="F18" s="22"/>
      <c r="G18" s="22"/>
      <c r="H18" s="22"/>
      <c r="I18" s="22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2021-09-09T07:07:01Z</dcterms:modified>
</cp:coreProperties>
</file>